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ghidinelli/Downloads/"/>
    </mc:Choice>
  </mc:AlternateContent>
  <xr:revisionPtr revIDLastSave="0" documentId="13_ncr:1_{6FBA613F-0AF6-A844-A406-84A1323ADEAB}" xr6:coauthVersionLast="46" xr6:coauthVersionMax="46" xr10:uidLastSave="{00000000-0000-0000-0000-000000000000}"/>
  <bookViews>
    <workbookView xWindow="0" yWindow="500" windowWidth="28800" windowHeight="16400" xr2:uid="{5F59ED3E-9AC2-1A40-8AEB-AD94BBF1D7E2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  <c r="E7" i="1"/>
  <c r="D7" i="1"/>
  <c r="C20" i="2" l="1"/>
  <c r="C45" i="2"/>
  <c r="C54" i="2"/>
  <c r="C2" i="2"/>
</calcChain>
</file>

<file path=xl/sharedStrings.xml><?xml version="1.0" encoding="utf-8"?>
<sst xmlns="http://schemas.openxmlformats.org/spreadsheetml/2006/main" count="165" uniqueCount="141">
  <si>
    <t>Capitale impiegato</t>
  </si>
  <si>
    <t>Mercato</t>
  </si>
  <si>
    <t xml:space="preserve">Tipo di operazione </t>
  </si>
  <si>
    <t>Valore del tick di un contratto</t>
  </si>
  <si>
    <t>Tick size</t>
  </si>
  <si>
    <t>Numero contratti</t>
  </si>
  <si>
    <t>Prezzo di entrata</t>
  </si>
  <si>
    <t>Stop loss / prezzo di uscita</t>
  </si>
  <si>
    <t>Rischio %</t>
  </si>
  <si>
    <t>Rischio in euro</t>
  </si>
  <si>
    <t>Asset class</t>
  </si>
  <si>
    <t>Strumento</t>
  </si>
  <si>
    <t>Ticker Barchart</t>
  </si>
  <si>
    <t>Ticker</t>
  </si>
  <si>
    <t>Quantità</t>
  </si>
  <si>
    <t>Tick</t>
  </si>
  <si>
    <t>Valore Tick per contratto</t>
  </si>
  <si>
    <t>Azioni</t>
  </si>
  <si>
    <t>Dow Jones</t>
  </si>
  <si>
    <t>E-Mini Dow Jones Industrial Average</t>
  </si>
  <si>
    <t>YM</t>
  </si>
  <si>
    <t>Dow Futures Micro</t>
  </si>
  <si>
    <t>YR</t>
  </si>
  <si>
    <t>MYM</t>
  </si>
  <si>
    <t>S&amp;P</t>
  </si>
  <si>
    <t>S&amp;P 500 Micro</t>
  </si>
  <si>
    <t>ET</t>
  </si>
  <si>
    <t>MES</t>
  </si>
  <si>
    <t>S&amp;P 500 Index</t>
  </si>
  <si>
    <t>SP</t>
  </si>
  <si>
    <t>Nasdaq</t>
  </si>
  <si>
    <t>E-Mini Nasdaq 100</t>
  </si>
  <si>
    <t>NQ</t>
  </si>
  <si>
    <t>Nasdaq 100 Micro</t>
  </si>
  <si>
    <t>NM</t>
  </si>
  <si>
    <t>MNQ</t>
  </si>
  <si>
    <t>Russel</t>
  </si>
  <si>
    <t>Russell 2000 E-Mini</t>
  </si>
  <si>
    <t>QR</t>
  </si>
  <si>
    <t>RTY</t>
  </si>
  <si>
    <t>Russell 2000 Micro</t>
  </si>
  <si>
    <t>RX</t>
  </si>
  <si>
    <t>M2K</t>
  </si>
  <si>
    <t>DAX</t>
  </si>
  <si>
    <t>DAX Futures</t>
  </si>
  <si>
    <t>DY</t>
  </si>
  <si>
    <t>FDAX</t>
  </si>
  <si>
    <t>Mini DAX Index</t>
  </si>
  <si>
    <t>TM</t>
  </si>
  <si>
    <t>FDXM</t>
  </si>
  <si>
    <t>MIB</t>
  </si>
  <si>
    <t>FTSE MIB</t>
  </si>
  <si>
    <t>FIB</t>
  </si>
  <si>
    <t>Materie prime</t>
  </si>
  <si>
    <t>Petrolio</t>
  </si>
  <si>
    <t>Crude Oil WTI</t>
  </si>
  <si>
    <t>CL</t>
  </si>
  <si>
    <t>Crude Oil Mini</t>
  </si>
  <si>
    <t>QM</t>
  </si>
  <si>
    <t>Mais</t>
  </si>
  <si>
    <t>Corn</t>
  </si>
  <si>
    <t>ZC</t>
  </si>
  <si>
    <t>Corn Mini</t>
  </si>
  <si>
    <t>XN</t>
  </si>
  <si>
    <t>XC</t>
  </si>
  <si>
    <t>Soia</t>
  </si>
  <si>
    <t>Soybean</t>
  </si>
  <si>
    <t>ZS</t>
  </si>
  <si>
    <t>Soybean Mini</t>
  </si>
  <si>
    <t>XK</t>
  </si>
  <si>
    <t>Soibean meal</t>
  </si>
  <si>
    <t>Soybean Meal</t>
  </si>
  <si>
    <t>ZM</t>
  </si>
  <si>
    <t>Grano</t>
  </si>
  <si>
    <t>Wheat</t>
  </si>
  <si>
    <t>ZW</t>
  </si>
  <si>
    <t>Wheat Mini</t>
  </si>
  <si>
    <t>XW</t>
  </si>
  <si>
    <t>Metalli preziosi</t>
  </si>
  <si>
    <t>Oro</t>
  </si>
  <si>
    <t>Gold</t>
  </si>
  <si>
    <t>GC</t>
  </si>
  <si>
    <t>Gold Mini</t>
  </si>
  <si>
    <t>QO</t>
  </si>
  <si>
    <t>Gold Micro</t>
  </si>
  <si>
    <t>GR</t>
  </si>
  <si>
    <t>MGC</t>
  </si>
  <si>
    <t>Argento</t>
  </si>
  <si>
    <t>Silver</t>
  </si>
  <si>
    <t>SI</t>
  </si>
  <si>
    <t>Silver Mini</t>
  </si>
  <si>
    <t>QI</t>
  </si>
  <si>
    <t>Silver Micro</t>
  </si>
  <si>
    <t>SO</t>
  </si>
  <si>
    <t>SIL</t>
  </si>
  <si>
    <t>Long</t>
  </si>
  <si>
    <t>Short</t>
  </si>
  <si>
    <t>Regole Roy portafoglio Backstage</t>
  </si>
  <si>
    <t>Rischio minimo su ogni operazione futures che utilizza il 10% del capitale &gt; -0,2%;</t>
  </si>
  <si>
    <t>Per le operazioni futures con quote di capitale differenti dal 10% è stata fatta la proporzione sulla base delle regole precedenti.</t>
  </si>
  <si>
    <t>Rischio massimo su ogni operazione futures che utilizza il 10% del capitale ≤ -0,5%;</t>
  </si>
  <si>
    <t>Il rischio medio che abbiamo avuto nelle operazioni con i futures è stato del -0,3%;</t>
  </si>
  <si>
    <t>Speciali</t>
  </si>
  <si>
    <t>Euro dollaro</t>
  </si>
  <si>
    <t>Euro FX</t>
  </si>
  <si>
    <t>Euro FX Mini</t>
  </si>
  <si>
    <t>E6</t>
  </si>
  <si>
    <t>6E</t>
  </si>
  <si>
    <t>E7</t>
  </si>
  <si>
    <t>Dow CFD</t>
  </si>
  <si>
    <t>S&amp;P 500 CFD</t>
  </si>
  <si>
    <t>Nasdaq CFD</t>
  </si>
  <si>
    <t>Russel CFD</t>
  </si>
  <si>
    <t>Dax CFD</t>
  </si>
  <si>
    <t>FTSE MIB CFD</t>
  </si>
  <si>
    <t>Crude Oil CFD </t>
  </si>
  <si>
    <t>Corn CFD</t>
  </si>
  <si>
    <t>Soybean CFD</t>
  </si>
  <si>
    <t>Wheat CFD</t>
  </si>
  <si>
    <t>Platino</t>
  </si>
  <si>
    <t>Platinum</t>
  </si>
  <si>
    <t>Platinum mini</t>
  </si>
  <si>
    <t>Platinum CFD</t>
  </si>
  <si>
    <t>Palladio</t>
  </si>
  <si>
    <t>Palladium</t>
  </si>
  <si>
    <t>PA</t>
  </si>
  <si>
    <t>Palladium Micro</t>
  </si>
  <si>
    <t>GP</t>
  </si>
  <si>
    <t>PAM</t>
  </si>
  <si>
    <t>Palladium CFD</t>
  </si>
  <si>
    <t>Rame</t>
  </si>
  <si>
    <t>Copper </t>
  </si>
  <si>
    <t>HG</t>
  </si>
  <si>
    <t>Copper Mini</t>
  </si>
  <si>
    <t>QC</t>
  </si>
  <si>
    <t>Copper CFD</t>
  </si>
  <si>
    <t>Caffè</t>
  </si>
  <si>
    <t>Coffé</t>
  </si>
  <si>
    <t>KC</t>
  </si>
  <si>
    <t>Caffè CFD</t>
  </si>
  <si>
    <t>Gold CFD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</si>
</sst>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Helvetica"/>
      <family val="2"/>
    </font>
    <font>
      <b/>
      <sz val="12"/>
      <color rgb="FFFFFFFF"/>
      <name val="Helvetica"/>
      <family val="2"/>
    </font>
    <font>
      <sz val="12"/>
      <color rgb="FF000000"/>
      <name val="Helvetica"/>
      <family val="2"/>
    </font>
    <font>
      <sz val="12"/>
      <name val="Helvetica"/>
      <family val="2"/>
    </font>
    <font>
      <sz val="14"/>
      <color rgb="FF000000"/>
      <name val="Helvetica"/>
      <family val="2"/>
    </font>
    <font>
      <sz val="14"/>
      <name val="Helvetica"/>
      <family val="2"/>
    </font>
    <font>
      <sz val="14"/>
      <color theme="1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b/>
      <sz val="12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3" borderId="0" xfId="0" applyFont="1" applyFill="1"/>
    <xf numFmtId="0" fontId="8" fillId="4" borderId="0" xfId="0" applyFont="1" applyFill="1"/>
    <xf numFmtId="0" fontId="9" fillId="0" borderId="0" xfId="0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164" fontId="10" fillId="0" borderId="0" xfId="0" applyNumberFormat="1" applyFont="1"/>
    <xf numFmtId="44" fontId="9" fillId="6" borderId="0" xfId="1" applyFont="1" applyFill="1"/>
    <xf numFmtId="0" fontId="0" fillId="0" borderId="0" xfId="0" applyFont="1"/>
    <xf numFmtId="10" fontId="9" fillId="6" borderId="0" xfId="2" applyNumberFormat="1" applyFont="1" applyFill="1"/>
    <xf numFmtId="0" fontId="9" fillId="0" borderId="0" xfId="0" applyFont="1" applyProtection="1">
      <protection locked="0"/>
    </xf>
    <xf numFmtId="44" fontId="9" fillId="0" borderId="0" xfId="1" applyFont="1" applyProtection="1">
      <protection locked="0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0" fontId="11" fillId="0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1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9" fillId="0" borderId="6" xfId="0" applyFont="1" applyBorder="1"/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00400" cy="914400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C0062DE7-5E67-9640-8A19-8677148FF9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0040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57C9-B1E2-A040-B8A2-C7CDB837D30F}">
  <dimension ref="A1:J20"/>
  <sheetViews>
    <sheetView tabSelected="1" zoomScaleNormal="100" workbookViewId="0">
      <selection activeCell="K7" sqref="K7"/>
    </sheetView>
  </sheetViews>
  <sheetFormatPr baseColWidth="10" defaultRowHeight="16" x14ac:dyDescent="0.2"/>
  <cols>
    <col min="1" max="1" width="15.5" bestFit="1" customWidth="1"/>
    <col min="2" max="2" width="15.1640625" customWidth="1"/>
    <col min="3" max="3" width="15.5" customWidth="1"/>
    <col min="4" max="4" width="22.6640625" customWidth="1"/>
    <col min="6" max="6" width="13.6640625" customWidth="1"/>
    <col min="7" max="7" width="16" customWidth="1"/>
    <col min="8" max="8" width="21.33203125" customWidth="1"/>
    <col min="9" max="9" width="13.83203125" customWidth="1"/>
    <col min="10" max="10" width="18.5" customWidth="1"/>
  </cols>
  <sheetData>
    <row r="1" spans="1:10" ht="18" x14ac:dyDescent="0.2">
      <c r="A1" s="3"/>
      <c r="B1" s="3"/>
      <c r="C1" s="3"/>
      <c r="D1" s="4"/>
      <c r="E1" s="5"/>
      <c r="F1" s="5"/>
      <c r="G1" s="5"/>
      <c r="H1" s="5"/>
      <c r="I1" s="5"/>
      <c r="J1" s="5"/>
    </row>
    <row r="2" spans="1:10" ht="18" x14ac:dyDescent="0.2">
      <c r="A2" s="3"/>
      <c r="B2" s="3"/>
      <c r="C2" s="3"/>
      <c r="D2" s="4"/>
      <c r="E2" s="5"/>
      <c r="F2" s="5"/>
      <c r="G2" s="5"/>
      <c r="H2" s="5"/>
      <c r="I2" s="5"/>
      <c r="J2" s="5"/>
    </row>
    <row r="3" spans="1:10" ht="18" x14ac:dyDescent="0.2">
      <c r="A3" s="3"/>
      <c r="B3" s="3"/>
      <c r="C3" s="3"/>
      <c r="D3" s="4"/>
      <c r="E3" s="5"/>
      <c r="F3" s="5"/>
      <c r="G3" s="5"/>
      <c r="H3" s="5"/>
      <c r="I3" s="5"/>
      <c r="J3" s="5"/>
    </row>
    <row r="4" spans="1:10" ht="18" x14ac:dyDescent="0.2">
      <c r="A4" s="3"/>
      <c r="B4" s="3"/>
      <c r="C4" s="3"/>
      <c r="D4" s="4"/>
      <c r="E4" s="5"/>
      <c r="F4" s="5"/>
      <c r="G4" s="5"/>
      <c r="H4" s="5"/>
      <c r="I4" s="5"/>
      <c r="J4" s="5"/>
    </row>
    <row r="5" spans="1:10" ht="18" x14ac:dyDescent="0.2">
      <c r="A5" s="3"/>
      <c r="B5" s="3"/>
      <c r="C5" s="3"/>
      <c r="D5" s="4"/>
      <c r="E5" s="5"/>
      <c r="F5" s="5"/>
      <c r="G5" s="5"/>
      <c r="H5" s="5"/>
      <c r="I5" s="5"/>
      <c r="J5" s="5"/>
    </row>
    <row r="6" spans="1:10" ht="34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x14ac:dyDescent="0.2">
      <c r="A7" s="15">
        <v>50000</v>
      </c>
      <c r="B7" s="14" t="s">
        <v>140</v>
      </c>
      <c r="C7" s="14" t="s">
        <v>95</v>
      </c>
      <c r="D7" s="11">
        <f>VLOOKUP(Foglio1!B7,Foglio2!C3:H56,6,FALSE)</f>
        <v>1</v>
      </c>
      <c r="E7" s="11">
        <f>VLOOKUP(Foglio1!B7,Foglio2!C3:H56,5,FALSE)</f>
        <v>0.01</v>
      </c>
      <c r="F7" s="14">
        <v>5</v>
      </c>
      <c r="G7" s="14">
        <v>1450</v>
      </c>
      <c r="H7" s="14">
        <v>1445</v>
      </c>
      <c r="I7" s="13">
        <f>IF($C$7="Short",(((($G$7-$H$7)/Foglio1!$E$7)*Foglio1!$D$7)/$A$7)*$F$7,((((+$H$7-$G$7)/Foglio1!$E$7)*Foglio1!$D$7)/$A$7)*$F$7)</f>
        <v>-0.05</v>
      </c>
      <c r="J7" s="11">
        <f>((IF($C$7="Short",$G$7-$H$7,$H$7-$G$7)/Foglio1!E7)*Foglio1!D7)*$F$7</f>
        <v>-2500</v>
      </c>
    </row>
    <row r="8" spans="1:10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">
      <c r="A10" s="10" t="s">
        <v>97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7" t="s">
        <v>100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8" t="s">
        <v>98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9" t="s">
        <v>101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 t="s">
        <v>99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2">
      <c r="A20" s="12"/>
      <c r="B20" s="12"/>
      <c r="C20" s="12"/>
      <c r="D20" s="12"/>
      <c r="E20" s="12"/>
      <c r="F20" s="12"/>
      <c r="G20" s="12"/>
      <c r="H20" s="12"/>
      <c r="I20" s="12"/>
    </row>
  </sheetData>
  <sheetProtection selectLockedCells="1"/>
  <conditionalFormatting sqref="C7">
    <cfRule type="containsText" dxfId="4" priority="4" operator="containsText" text="Short">
      <formula>NOT(ISERROR(SEARCH("Short",C7)))</formula>
    </cfRule>
    <cfRule type="containsText" dxfId="3" priority="5" operator="containsText" text="Long">
      <formula>NOT(ISERROR(SEARCH("Long",C7)))</formula>
    </cfRule>
  </conditionalFormatting>
  <conditionalFormatting sqref="I7">
    <cfRule type="cellIs" dxfId="2" priority="1" operator="lessThanOrEqual">
      <formula>-0.5%</formula>
    </cfRule>
    <cfRule type="cellIs" dxfId="1" priority="2" operator="between">
      <formula>-0.31%</formula>
      <formula>-0.49%</formula>
    </cfRule>
    <cfRule type="cellIs" dxfId="0" priority="3" operator="greaterThanOrEqual">
      <formula>-0.3%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5FDD88-EDBF-3947-AF93-6EEE753913E5}">
          <x14:formula1>
            <xm:f>Foglio2!$C$2:$C$56</xm:f>
          </x14:formula1>
          <xm:sqref>B7</xm:sqref>
        </x14:dataValidation>
        <x14:dataValidation type="list" allowBlank="1" showInputMessage="1" showErrorMessage="1" xr:uid="{616BA723-73C1-C64E-BE99-0A4FDFBDDFCA}">
          <x14:formula1>
            <xm:f>Foglio2!$A$59:$A$60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06C8-ABE0-5B4C-9192-B640EB058B08}">
  <dimension ref="A1:H60"/>
  <sheetViews>
    <sheetView zoomScale="120" zoomScaleNormal="120" workbookViewId="0">
      <selection activeCell="J51" sqref="J51"/>
    </sheetView>
  </sheetViews>
  <sheetFormatPr baseColWidth="10" defaultRowHeight="16" x14ac:dyDescent="0.2"/>
  <cols>
    <col min="1" max="1" width="14.83203125" bestFit="1" customWidth="1"/>
    <col min="2" max="2" width="13.83203125" customWidth="1"/>
    <col min="3" max="3" width="37.5" bestFit="1" customWidth="1"/>
    <col min="4" max="4" width="9.6640625" bestFit="1" customWidth="1"/>
    <col min="5" max="5" width="7.1640625" bestFit="1" customWidth="1"/>
    <col min="6" max="6" width="11.83203125" bestFit="1" customWidth="1"/>
    <col min="7" max="7" width="9.5" bestFit="1" customWidth="1"/>
    <col min="8" max="8" width="10" bestFit="1" customWidth="1"/>
  </cols>
  <sheetData>
    <row r="1" spans="1:8" ht="51" x14ac:dyDescent="0.2">
      <c r="A1" s="2" t="s">
        <v>10</v>
      </c>
      <c r="B1" s="2" t="s">
        <v>1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ht="17" x14ac:dyDescent="0.2">
      <c r="A2" s="23"/>
      <c r="B2" s="23"/>
      <c r="C2" s="23" t="str">
        <f>"------------------ Azioni ------------------"</f>
        <v>------------------ Azioni ------------------</v>
      </c>
      <c r="D2" s="23"/>
      <c r="E2" s="23"/>
      <c r="F2" s="23"/>
      <c r="G2" s="23"/>
      <c r="H2" s="23"/>
    </row>
    <row r="3" spans="1:8" x14ac:dyDescent="0.2">
      <c r="A3" s="28" t="s">
        <v>17</v>
      </c>
      <c r="B3" s="30" t="s">
        <v>18</v>
      </c>
      <c r="C3" s="20" t="s">
        <v>19</v>
      </c>
      <c r="D3" s="21" t="s">
        <v>20</v>
      </c>
      <c r="E3" s="21" t="s">
        <v>20</v>
      </c>
      <c r="F3" s="20">
        <v>5</v>
      </c>
      <c r="G3" s="20">
        <v>1</v>
      </c>
      <c r="H3" s="20">
        <v>5</v>
      </c>
    </row>
    <row r="4" spans="1:8" x14ac:dyDescent="0.2">
      <c r="A4" s="29"/>
      <c r="B4" s="30"/>
      <c r="C4" s="20" t="s">
        <v>21</v>
      </c>
      <c r="D4" s="21" t="s">
        <v>22</v>
      </c>
      <c r="E4" s="21" t="s">
        <v>23</v>
      </c>
      <c r="F4" s="20">
        <v>0.5</v>
      </c>
      <c r="G4" s="20">
        <v>1</v>
      </c>
      <c r="H4" s="20">
        <v>0.5</v>
      </c>
    </row>
    <row r="5" spans="1:8" x14ac:dyDescent="0.2">
      <c r="A5" s="29"/>
      <c r="B5" s="30"/>
      <c r="C5" s="20" t="s">
        <v>109</v>
      </c>
      <c r="D5" s="27"/>
      <c r="E5" s="27"/>
      <c r="F5" s="20">
        <v>10</v>
      </c>
      <c r="G5" s="20">
        <v>1</v>
      </c>
      <c r="H5" s="20">
        <v>10</v>
      </c>
    </row>
    <row r="6" spans="1:8" x14ac:dyDescent="0.2">
      <c r="A6" s="29"/>
      <c r="B6" s="30" t="s">
        <v>24</v>
      </c>
      <c r="C6" s="20" t="s">
        <v>25</v>
      </c>
      <c r="D6" s="21" t="s">
        <v>26</v>
      </c>
      <c r="E6" s="21" t="s">
        <v>27</v>
      </c>
      <c r="F6" s="20">
        <v>5</v>
      </c>
      <c r="G6" s="20">
        <v>0.25</v>
      </c>
      <c r="H6" s="20">
        <v>1.25</v>
      </c>
    </row>
    <row r="7" spans="1:8" x14ac:dyDescent="0.2">
      <c r="A7" s="29"/>
      <c r="B7" s="30"/>
      <c r="C7" s="20" t="s">
        <v>28</v>
      </c>
      <c r="D7" s="21" t="s">
        <v>29</v>
      </c>
      <c r="E7" s="21" t="s">
        <v>29</v>
      </c>
      <c r="F7" s="20">
        <v>250</v>
      </c>
      <c r="G7" s="20">
        <v>0.1</v>
      </c>
      <c r="H7" s="20">
        <v>25</v>
      </c>
    </row>
    <row r="8" spans="1:8" x14ac:dyDescent="0.2">
      <c r="A8" s="29"/>
      <c r="B8" s="30"/>
      <c r="C8" s="20" t="s">
        <v>110</v>
      </c>
      <c r="D8" s="27"/>
      <c r="E8" s="27"/>
      <c r="F8" s="20">
        <v>100</v>
      </c>
      <c r="G8" s="20">
        <v>1</v>
      </c>
      <c r="H8" s="20">
        <v>100</v>
      </c>
    </row>
    <row r="9" spans="1:8" x14ac:dyDescent="0.2">
      <c r="A9" s="29"/>
      <c r="B9" s="30" t="s">
        <v>30</v>
      </c>
      <c r="C9" s="20" t="s">
        <v>31</v>
      </c>
      <c r="D9" s="21" t="s">
        <v>32</v>
      </c>
      <c r="E9" s="21" t="s">
        <v>32</v>
      </c>
      <c r="F9" s="20">
        <v>20</v>
      </c>
      <c r="G9" s="20">
        <v>0.25</v>
      </c>
      <c r="H9" s="20">
        <v>5</v>
      </c>
    </row>
    <row r="10" spans="1:8" x14ac:dyDescent="0.2">
      <c r="A10" s="29"/>
      <c r="B10" s="30"/>
      <c r="C10" s="20" t="s">
        <v>33</v>
      </c>
      <c r="D10" s="21" t="s">
        <v>34</v>
      </c>
      <c r="E10" s="21" t="s">
        <v>35</v>
      </c>
      <c r="F10" s="20">
        <v>2</v>
      </c>
      <c r="G10" s="20">
        <v>0.25</v>
      </c>
      <c r="H10" s="20">
        <v>0.5</v>
      </c>
    </row>
    <row r="11" spans="1:8" x14ac:dyDescent="0.2">
      <c r="A11" s="29"/>
      <c r="B11" s="30"/>
      <c r="C11" s="20" t="s">
        <v>111</v>
      </c>
      <c r="D11" s="27"/>
      <c r="E11" s="27"/>
      <c r="F11" s="20">
        <v>100</v>
      </c>
      <c r="G11" s="20">
        <v>1</v>
      </c>
      <c r="H11" s="20">
        <v>100</v>
      </c>
    </row>
    <row r="12" spans="1:8" x14ac:dyDescent="0.2">
      <c r="A12" s="29"/>
      <c r="B12" s="30" t="s">
        <v>36</v>
      </c>
      <c r="C12" s="20" t="s">
        <v>37</v>
      </c>
      <c r="D12" s="21" t="s">
        <v>38</v>
      </c>
      <c r="E12" s="21" t="s">
        <v>39</v>
      </c>
      <c r="F12" s="20">
        <v>50</v>
      </c>
      <c r="G12" s="20">
        <v>0.1</v>
      </c>
      <c r="H12" s="20">
        <v>5</v>
      </c>
    </row>
    <row r="13" spans="1:8" x14ac:dyDescent="0.2">
      <c r="A13" s="29"/>
      <c r="B13" s="30"/>
      <c r="C13" s="20" t="s">
        <v>40</v>
      </c>
      <c r="D13" s="21" t="s">
        <v>41</v>
      </c>
      <c r="E13" s="21" t="s">
        <v>42</v>
      </c>
      <c r="F13" s="20">
        <v>5</v>
      </c>
      <c r="G13" s="20">
        <v>0.1</v>
      </c>
      <c r="H13" s="20">
        <v>0.5</v>
      </c>
    </row>
    <row r="14" spans="1:8" x14ac:dyDescent="0.2">
      <c r="A14" s="29"/>
      <c r="B14" s="30"/>
      <c r="C14" s="20" t="s">
        <v>112</v>
      </c>
      <c r="D14" s="27"/>
      <c r="E14" s="27"/>
      <c r="F14" s="20">
        <v>100</v>
      </c>
      <c r="G14" s="20">
        <v>1</v>
      </c>
      <c r="H14" s="20">
        <v>100</v>
      </c>
    </row>
    <row r="15" spans="1:8" x14ac:dyDescent="0.2">
      <c r="A15" s="29"/>
      <c r="B15" s="30" t="s">
        <v>43</v>
      </c>
      <c r="C15" s="20" t="s">
        <v>44</v>
      </c>
      <c r="D15" s="21" t="s">
        <v>45</v>
      </c>
      <c r="E15" s="21" t="s">
        <v>46</v>
      </c>
      <c r="F15" s="20">
        <v>25</v>
      </c>
      <c r="G15" s="20">
        <v>0.5</v>
      </c>
      <c r="H15" s="20">
        <v>12.5</v>
      </c>
    </row>
    <row r="16" spans="1:8" x14ac:dyDescent="0.2">
      <c r="A16" s="29"/>
      <c r="B16" s="30"/>
      <c r="C16" s="20" t="s">
        <v>47</v>
      </c>
      <c r="D16" s="21" t="s">
        <v>48</v>
      </c>
      <c r="E16" s="21" t="s">
        <v>49</v>
      </c>
      <c r="F16" s="20">
        <v>5</v>
      </c>
      <c r="G16" s="20">
        <v>1</v>
      </c>
      <c r="H16" s="20">
        <v>5</v>
      </c>
    </row>
    <row r="17" spans="1:8" x14ac:dyDescent="0.2">
      <c r="A17" s="29"/>
      <c r="B17" s="30"/>
      <c r="C17" s="20" t="s">
        <v>113</v>
      </c>
      <c r="D17" s="27"/>
      <c r="E17" s="27"/>
      <c r="F17" s="20">
        <v>10</v>
      </c>
      <c r="G17" s="20">
        <v>1</v>
      </c>
      <c r="H17" s="20">
        <v>10</v>
      </c>
    </row>
    <row r="18" spans="1:8" x14ac:dyDescent="0.2">
      <c r="A18" s="29"/>
      <c r="B18" s="30" t="s">
        <v>50</v>
      </c>
      <c r="C18" s="20" t="s">
        <v>51</v>
      </c>
      <c r="D18" s="21"/>
      <c r="E18" s="21" t="s">
        <v>52</v>
      </c>
      <c r="F18" s="20">
        <v>5</v>
      </c>
      <c r="G18" s="20">
        <v>1</v>
      </c>
      <c r="H18" s="20">
        <v>5</v>
      </c>
    </row>
    <row r="19" spans="1:8" x14ac:dyDescent="0.2">
      <c r="A19" s="29"/>
      <c r="B19" s="31"/>
      <c r="C19" s="32" t="s">
        <v>114</v>
      </c>
      <c r="D19" s="33"/>
      <c r="E19" s="33"/>
      <c r="F19" s="32">
        <v>10</v>
      </c>
      <c r="G19" s="32">
        <v>1</v>
      </c>
      <c r="H19" s="32">
        <v>10</v>
      </c>
    </row>
    <row r="20" spans="1:8" ht="17" customHeight="1" x14ac:dyDescent="0.2">
      <c r="A20" s="24"/>
      <c r="B20" s="34"/>
      <c r="C20" s="35" t="str">
        <f>"-------------- Materie prime --------------"</f>
        <v>-------------- Materie prime --------------</v>
      </c>
      <c r="D20" s="21"/>
      <c r="E20" s="21"/>
      <c r="F20" s="20"/>
      <c r="G20" s="20"/>
      <c r="H20" s="20"/>
    </row>
    <row r="21" spans="1:8" x14ac:dyDescent="0.2">
      <c r="A21" s="30" t="s">
        <v>53</v>
      </c>
      <c r="B21" s="30" t="s">
        <v>54</v>
      </c>
      <c r="C21" s="20" t="s">
        <v>55</v>
      </c>
      <c r="D21" s="21" t="s">
        <v>56</v>
      </c>
      <c r="E21" s="21" t="s">
        <v>56</v>
      </c>
      <c r="F21" s="22">
        <v>1000</v>
      </c>
      <c r="G21" s="20">
        <v>0.01</v>
      </c>
      <c r="H21" s="20">
        <v>10</v>
      </c>
    </row>
    <row r="22" spans="1:8" x14ac:dyDescent="0.2">
      <c r="A22" s="30"/>
      <c r="B22" s="30"/>
      <c r="C22" s="20" t="s">
        <v>57</v>
      </c>
      <c r="D22" s="21" t="s">
        <v>58</v>
      </c>
      <c r="E22" s="21" t="s">
        <v>58</v>
      </c>
      <c r="F22" s="20">
        <v>500</v>
      </c>
      <c r="G22" s="20">
        <v>2.5000000000000001E-2</v>
      </c>
      <c r="H22" s="20">
        <v>12.5</v>
      </c>
    </row>
    <row r="23" spans="1:8" x14ac:dyDescent="0.2">
      <c r="A23" s="30"/>
      <c r="B23" s="30"/>
      <c r="C23" s="27" t="s">
        <v>115</v>
      </c>
      <c r="D23" s="27"/>
      <c r="E23" s="27"/>
      <c r="F23" s="20">
        <v>1000</v>
      </c>
      <c r="G23" s="20">
        <v>1E-3</v>
      </c>
      <c r="H23" s="20">
        <v>1</v>
      </c>
    </row>
    <row r="24" spans="1:8" x14ac:dyDescent="0.2">
      <c r="A24" s="30"/>
      <c r="B24" s="30" t="s">
        <v>59</v>
      </c>
      <c r="C24" s="36" t="s">
        <v>60</v>
      </c>
      <c r="D24" s="37" t="s">
        <v>61</v>
      </c>
      <c r="E24" s="37" t="s">
        <v>61</v>
      </c>
      <c r="F24" s="36">
        <v>50</v>
      </c>
      <c r="G24" s="36">
        <v>0.25</v>
      </c>
      <c r="H24" s="36">
        <v>12.5</v>
      </c>
    </row>
    <row r="25" spans="1:8" x14ac:dyDescent="0.2">
      <c r="A25" s="30"/>
      <c r="B25" s="30"/>
      <c r="C25" s="36" t="s">
        <v>62</v>
      </c>
      <c r="D25" s="37" t="s">
        <v>63</v>
      </c>
      <c r="E25" s="37" t="s">
        <v>64</v>
      </c>
      <c r="F25" s="36">
        <v>10</v>
      </c>
      <c r="G25" s="36">
        <v>0.125</v>
      </c>
      <c r="H25" s="36">
        <v>1.25</v>
      </c>
    </row>
    <row r="26" spans="1:8" x14ac:dyDescent="0.2">
      <c r="A26" s="30"/>
      <c r="B26" s="30"/>
      <c r="C26" s="20" t="s">
        <v>116</v>
      </c>
      <c r="D26" s="27"/>
      <c r="E26" s="27"/>
      <c r="F26" s="20">
        <v>100</v>
      </c>
      <c r="G26" s="20">
        <v>0.25</v>
      </c>
      <c r="H26" s="20">
        <v>25</v>
      </c>
    </row>
    <row r="27" spans="1:8" x14ac:dyDescent="0.2">
      <c r="A27" s="30"/>
      <c r="B27" s="30" t="s">
        <v>65</v>
      </c>
      <c r="C27" s="36" t="s">
        <v>66</v>
      </c>
      <c r="D27" s="37" t="s">
        <v>67</v>
      </c>
      <c r="E27" s="37" t="s">
        <v>67</v>
      </c>
      <c r="F27" s="36">
        <v>50</v>
      </c>
      <c r="G27" s="36">
        <v>0.25</v>
      </c>
      <c r="H27" s="36">
        <v>12.5</v>
      </c>
    </row>
    <row r="28" spans="1:8" x14ac:dyDescent="0.2">
      <c r="A28" s="30"/>
      <c r="B28" s="30"/>
      <c r="C28" s="36" t="s">
        <v>68</v>
      </c>
      <c r="D28" s="37" t="s">
        <v>69</v>
      </c>
      <c r="E28" s="37" t="s">
        <v>69</v>
      </c>
      <c r="F28" s="36">
        <v>10</v>
      </c>
      <c r="G28" s="36">
        <v>0.125</v>
      </c>
      <c r="H28" s="36">
        <v>1.25</v>
      </c>
    </row>
    <row r="29" spans="1:8" x14ac:dyDescent="0.2">
      <c r="A29" s="30"/>
      <c r="B29" s="30"/>
      <c r="C29" s="20" t="s">
        <v>117</v>
      </c>
      <c r="D29" s="27"/>
      <c r="E29" s="27"/>
      <c r="F29" s="20">
        <v>100</v>
      </c>
      <c r="G29" s="20">
        <v>0.25</v>
      </c>
      <c r="H29" s="20">
        <v>25</v>
      </c>
    </row>
    <row r="30" spans="1:8" x14ac:dyDescent="0.2">
      <c r="A30" s="30"/>
      <c r="B30" s="34" t="s">
        <v>70</v>
      </c>
      <c r="C30" s="36" t="s">
        <v>71</v>
      </c>
      <c r="D30" s="37" t="s">
        <v>72</v>
      </c>
      <c r="E30" s="37" t="s">
        <v>72</v>
      </c>
      <c r="F30" s="36">
        <v>100</v>
      </c>
      <c r="G30" s="36">
        <v>0.1</v>
      </c>
      <c r="H30" s="36">
        <v>10</v>
      </c>
    </row>
    <row r="31" spans="1:8" x14ac:dyDescent="0.2">
      <c r="A31" s="30"/>
      <c r="B31" s="30" t="s">
        <v>73</v>
      </c>
      <c r="C31" s="36" t="s">
        <v>74</v>
      </c>
      <c r="D31" s="37" t="s">
        <v>75</v>
      </c>
      <c r="E31" s="37" t="s">
        <v>75</v>
      </c>
      <c r="F31" s="36">
        <v>50</v>
      </c>
      <c r="G31" s="36">
        <v>0.25</v>
      </c>
      <c r="H31" s="36">
        <v>12.5</v>
      </c>
    </row>
    <row r="32" spans="1:8" x14ac:dyDescent="0.2">
      <c r="A32" s="30"/>
      <c r="B32" s="30"/>
      <c r="C32" s="36" t="s">
        <v>76</v>
      </c>
      <c r="D32" s="37" t="s">
        <v>77</v>
      </c>
      <c r="E32" s="37" t="s">
        <v>77</v>
      </c>
      <c r="F32" s="36">
        <v>10</v>
      </c>
      <c r="G32" s="36">
        <v>0.125</v>
      </c>
      <c r="H32" s="36">
        <v>1.25</v>
      </c>
    </row>
    <row r="33" spans="1:8" x14ac:dyDescent="0.2">
      <c r="A33" s="30"/>
      <c r="B33" s="30"/>
      <c r="C33" s="20" t="s">
        <v>118</v>
      </c>
      <c r="D33" s="27"/>
      <c r="E33" s="27"/>
      <c r="F33" s="20">
        <v>100</v>
      </c>
      <c r="G33" s="20">
        <v>0.25</v>
      </c>
      <c r="H33" s="20">
        <v>25</v>
      </c>
    </row>
    <row r="34" spans="1:8" x14ac:dyDescent="0.2">
      <c r="A34" s="30"/>
      <c r="B34" s="38" t="s">
        <v>119</v>
      </c>
      <c r="C34" s="20" t="s">
        <v>120</v>
      </c>
      <c r="D34" s="27"/>
      <c r="E34" s="27"/>
      <c r="F34" s="20">
        <v>50</v>
      </c>
      <c r="G34" s="20">
        <v>0.1</v>
      </c>
      <c r="H34" s="20">
        <v>5</v>
      </c>
    </row>
    <row r="35" spans="1:8" x14ac:dyDescent="0.2">
      <c r="A35" s="30"/>
      <c r="B35" s="38"/>
      <c r="C35" s="20" t="s">
        <v>121</v>
      </c>
      <c r="D35" s="27"/>
      <c r="E35" s="27"/>
      <c r="F35" s="20">
        <v>1</v>
      </c>
      <c r="G35" s="20">
        <v>0.01</v>
      </c>
      <c r="H35" s="20">
        <v>0.01</v>
      </c>
    </row>
    <row r="36" spans="1:8" x14ac:dyDescent="0.2">
      <c r="A36" s="30"/>
      <c r="B36" s="38"/>
      <c r="C36" s="20" t="s">
        <v>122</v>
      </c>
      <c r="D36" s="27"/>
      <c r="E36" s="27"/>
      <c r="F36" s="20">
        <v>100</v>
      </c>
      <c r="G36" s="20">
        <v>0.01</v>
      </c>
      <c r="H36" s="20">
        <v>1</v>
      </c>
    </row>
    <row r="37" spans="1:8" x14ac:dyDescent="0.2">
      <c r="A37" s="30"/>
      <c r="B37" s="38" t="s">
        <v>123</v>
      </c>
      <c r="C37" s="20" t="s">
        <v>124</v>
      </c>
      <c r="D37" s="20" t="s">
        <v>125</v>
      </c>
      <c r="E37" s="20" t="s">
        <v>125</v>
      </c>
      <c r="F37" s="27">
        <v>100</v>
      </c>
      <c r="G37" s="27">
        <v>0.1</v>
      </c>
      <c r="H37" s="27">
        <v>10</v>
      </c>
    </row>
    <row r="38" spans="1:8" x14ac:dyDescent="0.2">
      <c r="A38" s="30"/>
      <c r="B38" s="38"/>
      <c r="C38" s="20" t="s">
        <v>126</v>
      </c>
      <c r="D38" s="20" t="s">
        <v>127</v>
      </c>
      <c r="E38" s="20" t="s">
        <v>128</v>
      </c>
      <c r="F38" s="20">
        <v>10</v>
      </c>
      <c r="G38" s="20">
        <v>0.1</v>
      </c>
      <c r="H38" s="27">
        <v>1</v>
      </c>
    </row>
    <row r="39" spans="1:8" x14ac:dyDescent="0.2">
      <c r="A39" s="30"/>
      <c r="B39" s="38"/>
      <c r="C39" s="20" t="s">
        <v>129</v>
      </c>
      <c r="D39" s="20"/>
      <c r="E39" s="20"/>
      <c r="F39" s="20">
        <v>100</v>
      </c>
      <c r="G39" s="20">
        <v>0.01</v>
      </c>
      <c r="H39" s="20">
        <v>1</v>
      </c>
    </row>
    <row r="40" spans="1:8" x14ac:dyDescent="0.2">
      <c r="A40" s="30"/>
      <c r="B40" s="38" t="s">
        <v>130</v>
      </c>
      <c r="C40" s="20" t="s">
        <v>131</v>
      </c>
      <c r="D40" s="20" t="s">
        <v>132</v>
      </c>
      <c r="E40" s="20" t="s">
        <v>132</v>
      </c>
      <c r="F40" s="22">
        <v>25000</v>
      </c>
      <c r="G40" s="20">
        <v>5.0000000000000001E-4</v>
      </c>
      <c r="H40" s="20">
        <v>12.5</v>
      </c>
    </row>
    <row r="41" spans="1:8" x14ac:dyDescent="0.2">
      <c r="A41" s="30"/>
      <c r="B41" s="38"/>
      <c r="C41" s="20" t="s">
        <v>133</v>
      </c>
      <c r="D41" s="20" t="s">
        <v>134</v>
      </c>
      <c r="E41" s="20" t="s">
        <v>134</v>
      </c>
      <c r="F41" s="22">
        <v>12500</v>
      </c>
      <c r="G41" s="20">
        <v>2E-3</v>
      </c>
      <c r="H41" s="20">
        <v>25</v>
      </c>
    </row>
    <row r="42" spans="1:8" x14ac:dyDescent="0.2">
      <c r="A42" s="30"/>
      <c r="B42" s="38"/>
      <c r="C42" s="20" t="s">
        <v>135</v>
      </c>
      <c r="D42" s="20"/>
      <c r="E42" s="20"/>
      <c r="F42" s="22">
        <v>10000</v>
      </c>
      <c r="G42" s="20">
        <v>1E-3</v>
      </c>
      <c r="H42" s="20">
        <v>10</v>
      </c>
    </row>
    <row r="43" spans="1:8" x14ac:dyDescent="0.2">
      <c r="A43" s="30"/>
      <c r="B43" s="38" t="s">
        <v>136</v>
      </c>
      <c r="C43" s="20" t="s">
        <v>137</v>
      </c>
      <c r="D43" s="20" t="s">
        <v>138</v>
      </c>
      <c r="E43" s="20" t="s">
        <v>138</v>
      </c>
      <c r="F43" s="20">
        <v>375</v>
      </c>
      <c r="G43" s="20">
        <v>0.05</v>
      </c>
      <c r="H43" s="20">
        <v>18.75</v>
      </c>
    </row>
    <row r="44" spans="1:8" x14ac:dyDescent="0.2">
      <c r="A44" s="30"/>
      <c r="B44" s="38"/>
      <c r="C44" s="20" t="s">
        <v>139</v>
      </c>
      <c r="D44" s="20"/>
      <c r="E44" s="20"/>
      <c r="F44" s="20">
        <v>1000</v>
      </c>
      <c r="G44" s="20">
        <v>0.1</v>
      </c>
      <c r="H44" s="20">
        <v>100</v>
      </c>
    </row>
    <row r="45" spans="1:8" x14ac:dyDescent="0.2">
      <c r="A45" s="24"/>
      <c r="B45" s="24"/>
      <c r="C45" s="39" t="str">
        <f>"------------- Metalli preziosi -------------"</f>
        <v>------------- Metalli preziosi -------------</v>
      </c>
      <c r="D45" s="37"/>
      <c r="E45" s="37"/>
      <c r="F45" s="36"/>
      <c r="G45" s="36"/>
      <c r="H45" s="36"/>
    </row>
    <row r="46" spans="1:8" x14ac:dyDescent="0.2">
      <c r="A46" s="30" t="s">
        <v>78</v>
      </c>
      <c r="B46" s="30" t="s">
        <v>79</v>
      </c>
      <c r="C46" s="20" t="s">
        <v>80</v>
      </c>
      <c r="D46" s="21" t="s">
        <v>81</v>
      </c>
      <c r="E46" s="21" t="s">
        <v>81</v>
      </c>
      <c r="F46" s="20">
        <v>100</v>
      </c>
      <c r="G46" s="20">
        <v>0.1</v>
      </c>
      <c r="H46" s="20">
        <v>10</v>
      </c>
    </row>
    <row r="47" spans="1:8" x14ac:dyDescent="0.2">
      <c r="A47" s="30"/>
      <c r="B47" s="30"/>
      <c r="C47" s="20" t="s">
        <v>82</v>
      </c>
      <c r="D47" s="21" t="s">
        <v>83</v>
      </c>
      <c r="E47" s="21" t="s">
        <v>83</v>
      </c>
      <c r="F47" s="20">
        <v>50</v>
      </c>
      <c r="G47" s="20">
        <v>0.25</v>
      </c>
      <c r="H47" s="20">
        <v>12.5</v>
      </c>
    </row>
    <row r="48" spans="1:8" x14ac:dyDescent="0.2">
      <c r="A48" s="30"/>
      <c r="B48" s="30"/>
      <c r="C48" s="20" t="s">
        <v>84</v>
      </c>
      <c r="D48" s="21" t="s">
        <v>85</v>
      </c>
      <c r="E48" s="21" t="s">
        <v>86</v>
      </c>
      <c r="F48" s="20">
        <v>10</v>
      </c>
      <c r="G48" s="20">
        <v>0.1</v>
      </c>
      <c r="H48" s="20">
        <v>1</v>
      </c>
    </row>
    <row r="49" spans="1:8" x14ac:dyDescent="0.2">
      <c r="A49" s="30"/>
      <c r="B49" s="30"/>
      <c r="C49" s="20" t="s">
        <v>140</v>
      </c>
      <c r="D49" s="27"/>
      <c r="E49" s="27"/>
      <c r="F49" s="20">
        <v>100</v>
      </c>
      <c r="G49" s="20">
        <v>0.01</v>
      </c>
      <c r="H49" s="20">
        <v>1</v>
      </c>
    </row>
    <row r="50" spans="1:8" x14ac:dyDescent="0.2">
      <c r="A50" s="30"/>
      <c r="B50" s="30" t="s">
        <v>87</v>
      </c>
      <c r="C50" s="20" t="s">
        <v>88</v>
      </c>
      <c r="D50" s="21" t="s">
        <v>89</v>
      </c>
      <c r="E50" s="21" t="s">
        <v>89</v>
      </c>
      <c r="F50" s="22">
        <v>5000</v>
      </c>
      <c r="G50" s="20">
        <v>5.0000000000000001E-3</v>
      </c>
      <c r="H50" s="20">
        <v>25</v>
      </c>
    </row>
    <row r="51" spans="1:8" x14ac:dyDescent="0.2">
      <c r="A51" s="30"/>
      <c r="B51" s="30"/>
      <c r="C51" s="20" t="s">
        <v>90</v>
      </c>
      <c r="D51" s="21" t="s">
        <v>91</v>
      </c>
      <c r="E51" s="21" t="s">
        <v>91</v>
      </c>
      <c r="F51" s="22">
        <v>2500</v>
      </c>
      <c r="G51" s="20">
        <v>1.2500000000000001E-2</v>
      </c>
      <c r="H51" s="20">
        <v>31.25</v>
      </c>
    </row>
    <row r="52" spans="1:8" x14ac:dyDescent="0.2">
      <c r="A52" s="30"/>
      <c r="B52" s="30"/>
      <c r="C52" s="20" t="s">
        <v>92</v>
      </c>
      <c r="D52" s="21" t="s">
        <v>93</v>
      </c>
      <c r="E52" s="21" t="s">
        <v>94</v>
      </c>
      <c r="F52" s="22">
        <v>1000</v>
      </c>
      <c r="G52" s="20">
        <v>0.01</v>
      </c>
      <c r="H52" s="20">
        <v>10</v>
      </c>
    </row>
    <row r="53" spans="1:8" x14ac:dyDescent="0.2">
      <c r="A53" s="30"/>
      <c r="B53" s="30"/>
      <c r="C53" s="20" t="s">
        <v>140</v>
      </c>
      <c r="D53" s="27"/>
      <c r="E53" s="27"/>
      <c r="F53" s="20">
        <v>100</v>
      </c>
      <c r="G53" s="20">
        <v>0.01</v>
      </c>
      <c r="H53" s="20">
        <v>1</v>
      </c>
    </row>
    <row r="54" spans="1:8" x14ac:dyDescent="0.2">
      <c r="A54" s="24"/>
      <c r="B54" s="24"/>
      <c r="C54" s="25" t="str">
        <f>"----------------- Speciali -----------------"</f>
        <v>----------------- Speciali -----------------</v>
      </c>
      <c r="D54" s="21"/>
      <c r="E54" s="21"/>
      <c r="F54" s="22"/>
      <c r="G54" s="20"/>
      <c r="H54" s="20"/>
    </row>
    <row r="55" spans="1:8" x14ac:dyDescent="0.2">
      <c r="A55" s="26" t="s">
        <v>102</v>
      </c>
      <c r="B55" s="26" t="s">
        <v>103</v>
      </c>
      <c r="C55" s="20" t="s">
        <v>104</v>
      </c>
      <c r="D55" s="21" t="s">
        <v>106</v>
      </c>
      <c r="E55" s="21" t="s">
        <v>107</v>
      </c>
      <c r="F55" s="22">
        <v>125000</v>
      </c>
      <c r="G55" s="20">
        <v>1E-4</v>
      </c>
      <c r="H55" s="20">
        <v>12.5</v>
      </c>
    </row>
    <row r="56" spans="1:8" x14ac:dyDescent="0.2">
      <c r="A56" s="26"/>
      <c r="B56" s="26"/>
      <c r="C56" s="20" t="s">
        <v>105</v>
      </c>
      <c r="D56" s="21" t="s">
        <v>108</v>
      </c>
      <c r="E56" s="21" t="s">
        <v>108</v>
      </c>
      <c r="F56" s="22">
        <v>62500</v>
      </c>
      <c r="G56" s="20">
        <v>1E-4</v>
      </c>
      <c r="H56" s="20">
        <v>6.25</v>
      </c>
    </row>
    <row r="57" spans="1:8" x14ac:dyDescent="0.2">
      <c r="A57" s="16"/>
      <c r="B57" s="16"/>
      <c r="C57" s="17"/>
      <c r="D57" s="18"/>
      <c r="E57" s="18"/>
      <c r="F57" s="19"/>
      <c r="G57" s="17"/>
      <c r="H57" s="17"/>
    </row>
    <row r="58" spans="1:8" x14ac:dyDescent="0.2">
      <c r="A58" s="16"/>
      <c r="B58" s="16"/>
      <c r="C58" s="17"/>
      <c r="D58" s="18"/>
      <c r="E58" s="18"/>
      <c r="F58" s="19"/>
      <c r="G58" s="17"/>
      <c r="H58" s="17"/>
    </row>
    <row r="59" spans="1:8" x14ac:dyDescent="0.2">
      <c r="A59" t="s">
        <v>95</v>
      </c>
    </row>
    <row r="60" spans="1:8" x14ac:dyDescent="0.2">
      <c r="A60" t="s">
        <v>96</v>
      </c>
    </row>
  </sheetData>
  <sheetProtection selectLockedCells="1"/>
  <mergeCells count="21">
    <mergeCell ref="B34:B36"/>
    <mergeCell ref="B37:B39"/>
    <mergeCell ref="B43:B44"/>
    <mergeCell ref="B40:B42"/>
    <mergeCell ref="A21:A44"/>
    <mergeCell ref="B55:B56"/>
    <mergeCell ref="A55:A56"/>
    <mergeCell ref="B50:B53"/>
    <mergeCell ref="B46:B49"/>
    <mergeCell ref="A46:A53"/>
    <mergeCell ref="B3:B5"/>
    <mergeCell ref="B6:B8"/>
    <mergeCell ref="B9:B11"/>
    <mergeCell ref="B12:B14"/>
    <mergeCell ref="B15:B17"/>
    <mergeCell ref="B18:B19"/>
    <mergeCell ref="A3:A19"/>
    <mergeCell ref="B31:B33"/>
    <mergeCell ref="B27:B29"/>
    <mergeCell ref="B24:B26"/>
    <mergeCell ref="B21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Ghidinelli</dc:creator>
  <cp:lastModifiedBy>Microsoft Office User</cp:lastModifiedBy>
  <dcterms:created xsi:type="dcterms:W3CDTF">2019-12-24T13:42:29Z</dcterms:created>
  <dcterms:modified xsi:type="dcterms:W3CDTF">2021-02-03T15:40:21Z</dcterms:modified>
</cp:coreProperties>
</file>